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4564c61b270aee9/Whats the Payback/"/>
    </mc:Choice>
  </mc:AlternateContent>
  <xr:revisionPtr revIDLastSave="42" documentId="8_{28B65B2E-90F9-4839-BDD0-5CA3F3AF727B}" xr6:coauthVersionLast="47" xr6:coauthVersionMax="47" xr10:uidLastSave="{17346938-8A53-472C-9B2C-1471F176B5F4}"/>
  <bookViews>
    <workbookView xWindow="-98" yWindow="-98" windowWidth="22695" windowHeight="14595" xr2:uid="{00000000-000D-0000-FFFF-FFFF00000000}"/>
  </bookViews>
  <sheets>
    <sheet name="Sheet1" sheetId="1" r:id="rId1"/>
    <sheet name="Sheet2" sheetId="2" r:id="rId2"/>
    <sheet name="Sheet3" sheetId="3" r:id="rId3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O12" i="1" s="1"/>
  <c r="O14" i="1" s="1"/>
  <c r="O16" i="1" s="1"/>
  <c r="T16" i="1"/>
  <c r="T14" i="1"/>
  <c r="T12" i="1"/>
  <c r="T10" i="1"/>
  <c r="K16" i="1"/>
  <c r="K14" i="1"/>
  <c r="K12" i="1"/>
  <c r="K10" i="1"/>
  <c r="E10" i="1"/>
  <c r="J10" i="1" s="1"/>
  <c r="E16" i="1"/>
  <c r="S10" i="1" s="1"/>
  <c r="E13" i="1"/>
  <c r="J14" i="1" s="1"/>
  <c r="E19" i="1"/>
  <c r="S16" i="1" s="1"/>
  <c r="E18" i="1"/>
  <c r="E15" i="1"/>
  <c r="E12" i="1"/>
  <c r="E9" i="1"/>
  <c r="X10" i="1" l="1"/>
  <c r="X12" i="1" s="1"/>
  <c r="X14" i="1" s="1"/>
  <c r="X16" i="1" s="1"/>
  <c r="U16" i="1" s="1"/>
  <c r="W16" i="1" s="1"/>
  <c r="Y16" i="1" s="1"/>
  <c r="Z16" i="1" s="1"/>
  <c r="G19" i="1" s="1"/>
  <c r="U10" i="1"/>
  <c r="W10" i="1" s="1"/>
  <c r="L14" i="1"/>
  <c r="N14" i="1" s="1"/>
  <c r="L10" i="1"/>
  <c r="N10" i="1" s="1"/>
  <c r="P10" i="1" s="1"/>
  <c r="Q10" i="1" s="1"/>
  <c r="F10" i="1" s="1"/>
  <c r="S14" i="1"/>
  <c r="U14" i="1" s="1"/>
  <c r="W14" i="1" s="1"/>
  <c r="J12" i="1"/>
  <c r="L12" i="1" s="1"/>
  <c r="N12" i="1" s="1"/>
  <c r="P12" i="1" s="1"/>
  <c r="Q12" i="1" s="1"/>
  <c r="G10" i="1" s="1"/>
  <c r="Y10" i="1"/>
  <c r="Z10" i="1" s="1"/>
  <c r="F16" i="1" s="1"/>
  <c r="P14" i="1"/>
  <c r="Q14" i="1" s="1"/>
  <c r="F13" i="1" s="1"/>
  <c r="S12" i="1"/>
  <c r="U12" i="1" s="1"/>
  <c r="W12" i="1" s="1"/>
  <c r="Y12" i="1" s="1"/>
  <c r="Z12" i="1" s="1"/>
  <c r="G16" i="1" s="1"/>
  <c r="J16" i="1"/>
  <c r="L16" i="1" s="1"/>
  <c r="N16" i="1" s="1"/>
  <c r="P16" i="1" s="1"/>
  <c r="Q16" i="1" s="1"/>
  <c r="G13" i="1" s="1"/>
  <c r="Y14" i="1" l="1"/>
  <c r="Z14" i="1" s="1"/>
  <c r="F19" i="1" s="1"/>
</calcChain>
</file>

<file path=xl/sharedStrings.xml><?xml version="1.0" encoding="utf-8"?>
<sst xmlns="http://schemas.openxmlformats.org/spreadsheetml/2006/main" count="85" uniqueCount="33">
  <si>
    <t>Gas</t>
  </si>
  <si>
    <t>Start Read</t>
  </si>
  <si>
    <t>End Read</t>
  </si>
  <si>
    <t>Total</t>
  </si>
  <si>
    <t>kWh Imperial</t>
  </si>
  <si>
    <t>kWh Metric</t>
  </si>
  <si>
    <t>Units used</t>
  </si>
  <si>
    <t xml:space="preserve">
Factor</t>
  </si>
  <si>
    <t>Adj Units h³ft</t>
  </si>
  <si>
    <t>Metric Conv. factor</t>
  </si>
  <si>
    <t xml:space="preserve">
m³</t>
  </si>
  <si>
    <t>CV</t>
  </si>
  <si>
    <t>Mj/m³</t>
  </si>
  <si>
    <t>kWh</t>
  </si>
  <si>
    <t>IMPERIAL</t>
  </si>
  <si>
    <t>METRIC</t>
  </si>
  <si>
    <t>replace with start date</t>
  </si>
  <si>
    <t>replace with end date</t>
  </si>
  <si>
    <t>[=] replace with date in correct format dd/mm/yy - ideally, readings should be 12 months apart</t>
  </si>
  <si>
    <t>Enter meter readings.  Start meter reading should be less than End.  If you have issues (e.g. meter change) contact us (contact@whatsthepayback.com) for help.</t>
  </si>
  <si>
    <t>If your meter reads in ft3 it is imperial and you should use this figure</t>
  </si>
  <si>
    <t>If your meter reads in m3, it is metric and you should use this figure</t>
  </si>
  <si>
    <t>Calorific Value</t>
  </si>
  <si>
    <t>Adjustment Factor</t>
  </si>
  <si>
    <t>Change the values below if you want a more accurate calculations (can be found on your bill)</t>
  </si>
  <si>
    <t>e.g. 9999</t>
  </si>
  <si>
    <t>e.g 99999</t>
  </si>
  <si>
    <t>e.g 11/02/2020</t>
  </si>
  <si>
    <t>e.g. 11/02/2021</t>
  </si>
  <si>
    <t>Meter 1</t>
  </si>
  <si>
    <t>Meter 2 (if you have more than one)</t>
  </si>
  <si>
    <t>Meter 3</t>
  </si>
  <si>
    <t>Meter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</si>
</sst>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 tint="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3" fillId="0" borderId="0" xfId="0" applyFont="1" applyAlignment="1">
      <alignment horizontal="left"/>
    </xf>
    <xf numFmtId="1" fontId="3" fillId="6" borderId="3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1" fontId="4" fillId="3" borderId="0" xfId="0" applyNumberFormat="1" applyFont="1" applyFill="1" applyAlignment="1">
      <alignment horizontal="right" vertical="center" wrapText="1"/>
    </xf>
    <xf numFmtId="164" fontId="4" fillId="3" borderId="0" xfId="0" applyNumberFormat="1" applyFont="1" applyFill="1" applyAlignment="1" applyProtection="1">
      <alignment horizontal="right" vertical="center" wrapText="1"/>
      <protection locked="0"/>
    </xf>
    <xf numFmtId="165" fontId="4" fillId="3" borderId="0" xfId="0" applyNumberFormat="1" applyFont="1" applyFill="1" applyAlignment="1">
      <alignment horizontal="right" vertical="center" wrapText="1"/>
    </xf>
    <xf numFmtId="2" fontId="4" fillId="3" borderId="0" xfId="0" applyNumberFormat="1" applyFont="1" applyFill="1" applyAlignment="1" applyProtection="1">
      <alignment horizontal="right" vertical="center" wrapText="1"/>
      <protection locked="0"/>
    </xf>
    <xf numFmtId="2" fontId="4" fillId="3" borderId="0" xfId="0" applyNumberFormat="1" applyFont="1" applyFill="1" applyAlignment="1">
      <alignment horizontal="right" vertical="center" wrapText="1"/>
    </xf>
    <xf numFmtId="2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0" xfId="0" applyNumberFormat="1" applyFont="1" applyFill="1" applyAlignment="1">
      <alignment horizontal="center" vertical="center" wrapText="1"/>
    </xf>
    <xf numFmtId="0" fontId="4" fillId="3" borderId="8" xfId="0" applyFont="1" applyFill="1" applyBorder="1"/>
    <xf numFmtId="1" fontId="5" fillId="6" borderId="3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4" fillId="3" borderId="10" xfId="0" applyNumberFormat="1" applyFont="1" applyFill="1" applyBorder="1" applyAlignment="1">
      <alignment horizontal="right" vertical="center" wrapText="1"/>
    </xf>
    <xf numFmtId="2" fontId="4" fillId="3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3" borderId="10" xfId="0" applyNumberFormat="1" applyFont="1" applyFill="1" applyBorder="1" applyAlignment="1">
      <alignment horizontal="right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/>
    <xf numFmtId="1" fontId="4" fillId="3" borderId="9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1" fontId="4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 applyProtection="1">
      <alignment horizontal="right" vertical="center" wrapText="1"/>
      <protection locked="0"/>
    </xf>
    <xf numFmtId="165" fontId="4" fillId="2" borderId="0" xfId="0" applyNumberFormat="1" applyFont="1" applyFill="1" applyAlignment="1">
      <alignment horizontal="right" vertical="center" wrapText="1"/>
    </xf>
    <xf numFmtId="2" fontId="4" fillId="2" borderId="0" xfId="0" applyNumberFormat="1" applyFont="1" applyFill="1" applyAlignment="1" applyProtection="1">
      <alignment horizontal="right" vertical="center" wrapText="1"/>
      <protection locked="0"/>
    </xf>
    <xf numFmtId="2" fontId="4" fillId="2" borderId="0" xfId="0" applyNumberFormat="1" applyFont="1" applyFill="1" applyAlignment="1">
      <alignment horizontal="right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4" fillId="2" borderId="8" xfId="0" applyFont="1" applyFill="1" applyBorder="1"/>
    <xf numFmtId="1" fontId="4" fillId="2" borderId="7" xfId="0" applyNumberFormat="1" applyFont="1" applyFill="1" applyBorder="1" applyAlignment="1">
      <alignment horizontal="right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8" xfId="0" applyFont="1" applyFill="1" applyBorder="1" applyAlignment="1">
      <alignment wrapText="1"/>
    </xf>
    <xf numFmtId="0" fontId="4" fillId="2" borderId="7" xfId="0" applyFont="1" applyFill="1" applyBorder="1"/>
    <xf numFmtId="1" fontId="4" fillId="2" borderId="10" xfId="0" applyNumberFormat="1" applyFont="1" applyFill="1" applyBorder="1" applyAlignment="1">
      <alignment horizontal="right" vertical="center" wrapText="1"/>
    </xf>
    <xf numFmtId="164" fontId="4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4" fillId="2" borderId="10" xfId="0" applyNumberFormat="1" applyFont="1" applyFill="1" applyBorder="1" applyAlignment="1">
      <alignment horizontal="right" vertical="center" wrapText="1"/>
    </xf>
    <xf numFmtId="2" fontId="4" fillId="2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10" xfId="0" applyNumberFormat="1" applyFont="1" applyFill="1" applyBorder="1" applyAlignment="1">
      <alignment horizontal="right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/>
    <xf numFmtId="1" fontId="4" fillId="2" borderId="9" xfId="0" applyNumberFormat="1" applyFont="1" applyFill="1" applyBorder="1" applyAlignment="1">
      <alignment horizontal="right" vertical="center" wrapText="1"/>
    </xf>
    <xf numFmtId="2" fontId="3" fillId="3" borderId="0" xfId="0" applyNumberFormat="1" applyFont="1" applyFill="1" applyAlignment="1" applyProtection="1">
      <alignment horizontal="center" vertical="center" wrapText="1"/>
      <protection locked="0"/>
    </xf>
    <xf numFmtId="2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0" xfId="0" applyNumberFormat="1" applyFont="1" applyFill="1" applyAlignment="1" applyProtection="1">
      <alignment horizontal="center" vertical="center" wrapText="1"/>
      <protection locked="0"/>
    </xf>
    <xf numFmtId="2" fontId="3" fillId="2" borderId="0" xfId="0" applyNumberFormat="1" applyFont="1" applyFill="1" applyAlignment="1">
      <alignment horizontal="center" wrapText="1"/>
    </xf>
    <xf numFmtId="2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5" fillId="0" borderId="2" xfId="0" applyFont="1" applyBorder="1" applyAlignment="1">
      <alignment horizontal="center"/>
    </xf>
    <xf numFmtId="0" fontId="4" fillId="5" borderId="0" xfId="0" applyFont="1" applyFill="1" applyAlignment="1">
      <alignment vertical="center"/>
    </xf>
    <xf numFmtId="0" fontId="4" fillId="10" borderId="0" xfId="0" applyFont="1" applyFill="1"/>
    <xf numFmtId="0" fontId="4" fillId="11" borderId="0" xfId="0" applyFont="1" applyFill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9" fillId="9" borderId="0" xfId="0" applyFont="1" applyFill="1" applyAlignment="1"/>
    <xf numFmtId="3" fontId="4" fillId="0" borderId="0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wrapText="1"/>
    </xf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left" wrapText="1"/>
    </xf>
    <xf numFmtId="0" fontId="4" fillId="10" borderId="8" xfId="0" applyFont="1" applyFill="1" applyBorder="1" applyAlignment="1">
      <alignment wrapText="1"/>
    </xf>
    <xf numFmtId="0" fontId="4" fillId="10" borderId="7" xfId="0" applyFont="1" applyFill="1" applyBorder="1"/>
    <xf numFmtId="2" fontId="3" fillId="10" borderId="0" xfId="0" applyNumberFormat="1" applyFont="1" applyFill="1" applyAlignment="1">
      <alignment horizontal="center" wrapText="1"/>
    </xf>
    <xf numFmtId="0" fontId="4" fillId="11" borderId="0" xfId="0" applyFont="1" applyFill="1" applyBorder="1" applyAlignment="1">
      <alignment horizontal="center"/>
    </xf>
    <xf numFmtId="0" fontId="4" fillId="11" borderId="5" xfId="0" applyFont="1" applyFill="1" applyBorder="1"/>
    <xf numFmtId="0" fontId="4" fillId="11" borderId="5" xfId="0" applyFont="1" applyFill="1" applyBorder="1" applyAlignment="1">
      <alignment wrapText="1"/>
    </xf>
    <xf numFmtId="0" fontId="4" fillId="11" borderId="0" xfId="0" applyFont="1" applyFill="1" applyAlignment="1">
      <alignment wrapText="1"/>
    </xf>
    <xf numFmtId="0" fontId="4" fillId="11" borderId="5" xfId="0" applyFont="1" applyFill="1" applyBorder="1" applyAlignment="1">
      <alignment horizontal="center"/>
    </xf>
    <xf numFmtId="0" fontId="3" fillId="11" borderId="0" xfId="0" applyFont="1" applyFill="1" applyAlignment="1">
      <alignment horizontal="left" wrapText="1"/>
    </xf>
    <xf numFmtId="0" fontId="4" fillId="11" borderId="6" xfId="0" applyFont="1" applyFill="1" applyBorder="1" applyAlignment="1">
      <alignment wrapText="1"/>
    </xf>
    <xf numFmtId="0" fontId="4" fillId="11" borderId="4" xfId="0" applyFont="1" applyFill="1" applyBorder="1"/>
    <xf numFmtId="2" fontId="3" fillId="11" borderId="5" xfId="0" applyNumberFormat="1" applyFont="1" applyFill="1" applyBorder="1" applyAlignment="1">
      <alignment horizontal="center" wrapText="1"/>
    </xf>
    <xf numFmtId="0" fontId="4" fillId="0" borderId="0" xfId="0" applyFont="1" applyFill="1"/>
    <xf numFmtId="1" fontId="4" fillId="0" borderId="0" xfId="0" applyNumberFormat="1" applyFont="1" applyFill="1" applyBorder="1" applyAlignment="1">
      <alignment horizontal="center"/>
    </xf>
    <xf numFmtId="0" fontId="4" fillId="4" borderId="0" xfId="0" applyFont="1" applyFill="1" applyAlignment="1"/>
    <xf numFmtId="0" fontId="9" fillId="4" borderId="0" xfId="0" applyFont="1" applyFill="1" applyAlignment="1"/>
    <xf numFmtId="0" fontId="4" fillId="0" borderId="0" xfId="0" applyFont="1" applyFill="1" applyBorder="1" applyProtection="1">
      <protection locked="0"/>
    </xf>
    <xf numFmtId="1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right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14" fontId="8" fillId="5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10" borderId="1" xfId="0" applyNumberFormat="1" applyFont="1" applyFill="1" applyBorder="1" applyAlignment="1" applyProtection="1">
      <alignment horizontal="center" vertical="center"/>
      <protection locked="0"/>
    </xf>
    <xf numFmtId="3" fontId="4" fillId="11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4" fillId="4" borderId="1" xfId="0" applyFont="1" applyFill="1" applyBorder="1" applyProtection="1">
      <protection locked="0"/>
    </xf>
    <xf numFmtId="0" fontId="4" fillId="7" borderId="0" xfId="0" applyFont="1" applyFill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T25"/>
  <sheetViews>
    <sheetView tabSelected="1" zoomScaleNormal="100" workbookViewId="0">
      <selection activeCell="D12" sqref="D12"/>
    </sheetView>
  </sheetViews>
  <sheetFormatPr defaultRowHeight="13.15" x14ac:dyDescent="0.4"/>
  <cols>
    <col min="1" max="1" width="2.796875" customWidth="1"/>
    <col min="2" max="2" width="32.6640625" style="4" customWidth="1"/>
    <col min="3" max="3" width="18.06640625" style="4" bestFit="1" customWidth="1"/>
    <col min="4" max="4" width="19.796875" style="4" customWidth="1"/>
    <col min="5" max="5" width="10.1328125" style="4" bestFit="1" customWidth="1"/>
    <col min="6" max="6" width="12" style="4" bestFit="1" customWidth="1"/>
    <col min="7" max="7" width="11.59765625" style="4" bestFit="1" customWidth="1"/>
    <col min="8" max="8" width="11.59765625" style="4" customWidth="1"/>
    <col min="9" max="9" width="20.6640625" style="4" customWidth="1"/>
    <col min="10" max="10" width="12.796875" style="4" hidden="1" customWidth="1"/>
    <col min="11" max="11" width="12" style="4" hidden="1" customWidth="1"/>
    <col min="12" max="12" width="10" style="4" hidden="1" customWidth="1"/>
    <col min="13" max="13" width="16.19921875" style="4" hidden="1" customWidth="1"/>
    <col min="14" max="14" width="18.73046875" style="4" hidden="1" customWidth="1"/>
    <col min="15" max="15" width="10.796875" style="4" hidden="1" customWidth="1"/>
    <col min="16" max="16" width="24.3984375" style="6" hidden="1" customWidth="1"/>
    <col min="17" max="17" width="11.59765625" style="1" hidden="1" customWidth="1"/>
    <col min="18" max="18" width="14.1328125" style="4" hidden="1" customWidth="1"/>
    <col min="19" max="19" width="14.53125" style="4" hidden="1" customWidth="1"/>
    <col min="20" max="20" width="12.1328125" style="7" hidden="1" customWidth="1"/>
    <col min="21" max="21" width="11.73046875" style="4" hidden="1" customWidth="1"/>
    <col min="22" max="22" width="16.59765625" style="4" hidden="1" customWidth="1"/>
    <col min="23" max="23" width="16.19921875" style="4" hidden="1" customWidth="1"/>
    <col min="24" max="26" width="9.06640625" style="4" hidden="1" customWidth="1"/>
    <col min="27" max="27" width="10.53125" style="4" hidden="1" customWidth="1"/>
    <col min="28" max="28" width="0" style="4" hidden="1" customWidth="1"/>
    <col min="29" max="29" width="50.796875" style="4" hidden="1" customWidth="1"/>
    <col min="30" max="30" width="0" style="4" hidden="1" customWidth="1"/>
    <col min="31" max="34" width="9.1328125" style="4"/>
    <col min="35" max="37" width="10.265625" style="4" bestFit="1" customWidth="1"/>
    <col min="38" max="72" width="9.1328125" style="4"/>
  </cols>
  <sheetData>
    <row r="2" spans="1:35" x14ac:dyDescent="0.4">
      <c r="B2" s="56" t="s">
        <v>18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4" spans="1:35" x14ac:dyDescent="0.4">
      <c r="B4" s="82" t="s">
        <v>19</v>
      </c>
      <c r="C4" s="83"/>
      <c r="D4" s="83"/>
      <c r="E4" s="83"/>
      <c r="F4" s="83"/>
      <c r="G4" s="83"/>
      <c r="H4" s="83"/>
      <c r="I4" s="83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7" spans="1:35" x14ac:dyDescent="0.4">
      <c r="B7" s="4" t="s">
        <v>0</v>
      </c>
      <c r="F7" s="52"/>
      <c r="G7" s="52"/>
      <c r="I7" s="52"/>
    </row>
    <row r="8" spans="1:35" x14ac:dyDescent="0.4">
      <c r="A8" s="53"/>
      <c r="B8" s="52"/>
      <c r="C8" s="5" t="s">
        <v>1</v>
      </c>
      <c r="D8" s="5" t="s">
        <v>2</v>
      </c>
      <c r="E8" s="55" t="s">
        <v>3</v>
      </c>
      <c r="F8" s="52"/>
      <c r="G8" s="52"/>
      <c r="I8" s="52"/>
    </row>
    <row r="9" spans="1:35" ht="15.75" customHeight="1" thickBot="1" x14ac:dyDescent="0.45">
      <c r="A9" s="53"/>
      <c r="B9" s="84"/>
      <c r="C9" s="85" t="s">
        <v>27</v>
      </c>
      <c r="D9" s="85" t="s">
        <v>28</v>
      </c>
      <c r="E9" s="91" t="e">
        <f t="shared" ref="E9:E16" si="0">D9-C9</f>
        <v>#VALUE!</v>
      </c>
      <c r="F9" s="91" t="s">
        <v>4</v>
      </c>
      <c r="G9" s="91" t="s">
        <v>5</v>
      </c>
      <c r="I9" s="57" t="s">
        <v>20</v>
      </c>
      <c r="J9" s="64"/>
      <c r="K9" s="57" t="s">
        <v>6</v>
      </c>
      <c r="L9" s="65" t="s">
        <v>7</v>
      </c>
      <c r="M9" s="57" t="s">
        <v>8</v>
      </c>
      <c r="N9" s="57" t="s">
        <v>9</v>
      </c>
      <c r="O9" s="65" t="s">
        <v>10</v>
      </c>
      <c r="P9" s="65" t="s">
        <v>11</v>
      </c>
      <c r="Q9" s="66" t="s">
        <v>12</v>
      </c>
      <c r="R9" s="67" t="s">
        <v>13</v>
      </c>
      <c r="S9" s="68" t="s">
        <v>15</v>
      </c>
      <c r="T9" s="69" t="s">
        <v>6</v>
      </c>
      <c r="U9" s="70" t="s">
        <v>7</v>
      </c>
      <c r="V9" s="57" t="s">
        <v>8</v>
      </c>
      <c r="W9" s="57" t="s">
        <v>9</v>
      </c>
      <c r="X9" s="65" t="s">
        <v>10</v>
      </c>
      <c r="Y9" s="65" t="s">
        <v>11</v>
      </c>
      <c r="Z9" s="66" t="s">
        <v>12</v>
      </c>
      <c r="AA9" s="65" t="s">
        <v>13</v>
      </c>
      <c r="AB9" s="68" t="s">
        <v>15</v>
      </c>
      <c r="AC9" s="57"/>
      <c r="AD9" s="57"/>
      <c r="AE9" s="57"/>
      <c r="AF9" s="57"/>
      <c r="AG9" s="57"/>
      <c r="AH9" s="57"/>
      <c r="AI9" s="57"/>
    </row>
    <row r="10" spans="1:35" ht="13.5" thickBot="1" x14ac:dyDescent="0.45">
      <c r="A10" s="54"/>
      <c r="B10" s="86" t="s">
        <v>29</v>
      </c>
      <c r="C10" s="87" t="s">
        <v>25</v>
      </c>
      <c r="D10" s="88" t="s">
        <v>26</v>
      </c>
      <c r="E10" s="95" t="e">
        <f t="shared" si="0"/>
        <v>#VALUE!</v>
      </c>
      <c r="F10" s="97" t="e">
        <f>Q10</f>
        <v>#VALUE!</v>
      </c>
      <c r="G10" s="98" t="e">
        <f>Q12</f>
        <v>#VALUE!</v>
      </c>
      <c r="I10" s="63"/>
      <c r="J10" s="9" t="e">
        <f>E10</f>
        <v>#VALUE!</v>
      </c>
      <c r="K10" s="10">
        <f>D24</f>
        <v>1.02264</v>
      </c>
      <c r="L10" s="11" t="e">
        <f>J10*K10</f>
        <v>#VALUE!</v>
      </c>
      <c r="M10" s="12">
        <v>2.8300120999999998</v>
      </c>
      <c r="N10" s="13" t="e">
        <f>+L10*M10</f>
        <v>#VALUE!</v>
      </c>
      <c r="O10" s="14">
        <f>D23</f>
        <v>39.4</v>
      </c>
      <c r="P10" s="15" t="e">
        <f>+N10*O10</f>
        <v>#VALUE!</v>
      </c>
      <c r="Q10" s="2" t="e">
        <f>+P10/3.6</f>
        <v>#VALUE!</v>
      </c>
      <c r="R10" s="16"/>
      <c r="S10" s="9">
        <f>E16</f>
        <v>0</v>
      </c>
      <c r="T10" s="47">
        <f>K10</f>
        <v>1.02264</v>
      </c>
      <c r="U10" s="11">
        <f>S10*T10</f>
        <v>0</v>
      </c>
      <c r="V10" s="12">
        <v>2.8300120999999998</v>
      </c>
      <c r="W10" s="13">
        <f>+U10*V10</f>
        <v>0</v>
      </c>
      <c r="X10" s="14">
        <f>O10</f>
        <v>39.4</v>
      </c>
      <c r="Y10" s="15">
        <f>+W10*X10</f>
        <v>0</v>
      </c>
      <c r="Z10" s="17">
        <f>+Y10/3.6</f>
        <v>0</v>
      </c>
      <c r="AA10" s="16"/>
    </row>
    <row r="11" spans="1:35" ht="12.75" customHeight="1" thickBot="1" x14ac:dyDescent="0.45">
      <c r="A11" s="53"/>
      <c r="B11" s="52"/>
      <c r="I11" s="58" t="s">
        <v>21</v>
      </c>
      <c r="J11" s="71"/>
      <c r="K11" s="72" t="s">
        <v>6</v>
      </c>
      <c r="L11" s="73" t="s">
        <v>7</v>
      </c>
      <c r="M11" s="72" t="s">
        <v>8</v>
      </c>
      <c r="N11" s="72" t="s">
        <v>9</v>
      </c>
      <c r="O11" s="73" t="s">
        <v>10</v>
      </c>
      <c r="P11" s="74" t="s">
        <v>11</v>
      </c>
      <c r="Q11" s="75" t="s">
        <v>12</v>
      </c>
      <c r="R11" s="76" t="s">
        <v>13</v>
      </c>
      <c r="S11" s="77" t="s">
        <v>14</v>
      </c>
      <c r="T11" s="78" t="s">
        <v>6</v>
      </c>
      <c r="U11" s="79" t="s">
        <v>7</v>
      </c>
      <c r="V11" s="72" t="s">
        <v>8</v>
      </c>
      <c r="W11" s="72" t="s">
        <v>9</v>
      </c>
      <c r="X11" s="73" t="s">
        <v>10</v>
      </c>
      <c r="Y11" s="74" t="s">
        <v>11</v>
      </c>
      <c r="Z11" s="75" t="s">
        <v>12</v>
      </c>
      <c r="AA11" s="74" t="s">
        <v>13</v>
      </c>
      <c r="AB11" s="77" t="s">
        <v>14</v>
      </c>
      <c r="AC11" s="58"/>
      <c r="AD11" s="58"/>
      <c r="AE11" s="58"/>
      <c r="AF11" s="58"/>
      <c r="AG11" s="58"/>
      <c r="AH11" s="58"/>
      <c r="AI11" s="58"/>
    </row>
    <row r="12" spans="1:35" ht="16.5" customHeight="1" thickBot="1" x14ac:dyDescent="0.45">
      <c r="A12" s="53"/>
      <c r="B12" s="89"/>
      <c r="C12" s="90"/>
      <c r="D12" s="90"/>
      <c r="E12" s="91">
        <f>D12-C12</f>
        <v>0</v>
      </c>
      <c r="F12" s="92" t="s">
        <v>4</v>
      </c>
      <c r="G12" s="92" t="s">
        <v>5</v>
      </c>
      <c r="I12" s="60"/>
      <c r="J12" s="18" t="e">
        <f>E10</f>
        <v>#VALUE!</v>
      </c>
      <c r="K12" s="19">
        <f>K10</f>
        <v>1.02264</v>
      </c>
      <c r="L12" s="20" t="e">
        <f>ROUND(+J12*K12,+O12)</f>
        <v>#VALUE!</v>
      </c>
      <c r="M12" s="21">
        <v>1</v>
      </c>
      <c r="N12" s="22" t="e">
        <f>+L12*M12</f>
        <v>#VALUE!</v>
      </c>
      <c r="O12" s="14">
        <f>O10</f>
        <v>39.4</v>
      </c>
      <c r="P12" s="23" t="e">
        <f>+N12*O12</f>
        <v>#VALUE!</v>
      </c>
      <c r="Q12" s="2" t="e">
        <f>+P12/3.6</f>
        <v>#VALUE!</v>
      </c>
      <c r="R12" s="24"/>
      <c r="S12" s="25">
        <f>E16</f>
        <v>0</v>
      </c>
      <c r="T12" s="48">
        <f>T10</f>
        <v>1.02264</v>
      </c>
      <c r="U12" s="20">
        <f>ROUND(+S12*T12,+X12)</f>
        <v>0</v>
      </c>
      <c r="V12" s="21">
        <v>1</v>
      </c>
      <c r="W12" s="22">
        <f>+U12*V12</f>
        <v>0</v>
      </c>
      <c r="X12" s="14">
        <f>X10</f>
        <v>39.4</v>
      </c>
      <c r="Y12" s="23">
        <f>+W12*X12</f>
        <v>0</v>
      </c>
      <c r="Z12" s="17">
        <f>+Y12/3.6</f>
        <v>0</v>
      </c>
      <c r="AA12" s="24"/>
    </row>
    <row r="13" spans="1:35" ht="14.25" customHeight="1" thickBot="1" x14ac:dyDescent="0.45">
      <c r="A13" s="53"/>
      <c r="B13" s="86" t="s">
        <v>30</v>
      </c>
      <c r="C13" s="93"/>
      <c r="D13" s="94"/>
      <c r="E13" s="95">
        <f>D13-C13</f>
        <v>0</v>
      </c>
      <c r="F13" s="96">
        <f>Q14</f>
        <v>0</v>
      </c>
      <c r="G13" s="96">
        <f>Q16</f>
        <v>0</v>
      </c>
    </row>
    <row r="14" spans="1:35" ht="13.5" thickBot="1" x14ac:dyDescent="0.45">
      <c r="A14" s="53"/>
      <c r="B14" s="52"/>
      <c r="I14" s="61"/>
      <c r="J14" s="27">
        <f>E13</f>
        <v>0</v>
      </c>
      <c r="K14" s="28">
        <f>K12</f>
        <v>1.02264</v>
      </c>
      <c r="L14" s="29">
        <f>J14*K14</f>
        <v>0</v>
      </c>
      <c r="M14" s="30">
        <v>2.8300120999999998</v>
      </c>
      <c r="N14" s="31">
        <f>+L14*M14</f>
        <v>0</v>
      </c>
      <c r="O14" s="14">
        <f>O12</f>
        <v>39.4</v>
      </c>
      <c r="P14" s="32">
        <f>+N14*O14</f>
        <v>0</v>
      </c>
      <c r="Q14" s="2">
        <f>+P14/3.6</f>
        <v>0</v>
      </c>
      <c r="R14" s="33"/>
      <c r="S14" s="34">
        <f>E19</f>
        <v>0</v>
      </c>
      <c r="T14" s="49">
        <f>T12</f>
        <v>1.02264</v>
      </c>
      <c r="U14" s="29">
        <f>S14*T14</f>
        <v>0</v>
      </c>
      <c r="V14" s="30">
        <v>2.8300120999999998</v>
      </c>
      <c r="W14" s="31">
        <f>+U14*V14</f>
        <v>0</v>
      </c>
      <c r="X14" s="14">
        <f>X12</f>
        <v>39.4</v>
      </c>
      <c r="Y14" s="32">
        <f>+W14*X14</f>
        <v>0</v>
      </c>
      <c r="Z14" s="17">
        <f>+Y14/3.6</f>
        <v>0</v>
      </c>
      <c r="AA14" s="33"/>
    </row>
    <row r="15" spans="1:35" ht="18" customHeight="1" thickBot="1" x14ac:dyDescent="0.45">
      <c r="A15" s="53"/>
      <c r="B15" s="84"/>
      <c r="C15" s="90" t="s">
        <v>16</v>
      </c>
      <c r="D15" s="90" t="s">
        <v>17</v>
      </c>
      <c r="E15" s="91" t="e">
        <f>D15-C15</f>
        <v>#VALUE!</v>
      </c>
      <c r="F15" s="91" t="s">
        <v>4</v>
      </c>
      <c r="G15" s="91" t="s">
        <v>5</v>
      </c>
      <c r="I15" s="59"/>
      <c r="J15" s="35" t="s">
        <v>6</v>
      </c>
      <c r="K15" s="26" t="s">
        <v>7</v>
      </c>
      <c r="L15" s="35" t="s">
        <v>8</v>
      </c>
      <c r="M15" s="35" t="s">
        <v>9</v>
      </c>
      <c r="N15" s="26" t="s">
        <v>10</v>
      </c>
      <c r="O15" s="26" t="s">
        <v>11</v>
      </c>
      <c r="P15" s="36" t="s">
        <v>12</v>
      </c>
      <c r="Q15" s="3" t="s">
        <v>13</v>
      </c>
      <c r="R15" s="37" t="s">
        <v>15</v>
      </c>
      <c r="S15" s="38" t="s">
        <v>6</v>
      </c>
      <c r="T15" s="50" t="s">
        <v>7</v>
      </c>
      <c r="U15" s="35" t="s">
        <v>8</v>
      </c>
      <c r="V15" s="35" t="s">
        <v>9</v>
      </c>
      <c r="W15" s="26" t="s">
        <v>10</v>
      </c>
      <c r="X15" s="26" t="s">
        <v>11</v>
      </c>
      <c r="Y15" s="36" t="s">
        <v>12</v>
      </c>
      <c r="Z15" s="26" t="s">
        <v>13</v>
      </c>
      <c r="AA15" s="37" t="s">
        <v>15</v>
      </c>
    </row>
    <row r="16" spans="1:35" ht="13.5" thickBot="1" x14ac:dyDescent="0.45">
      <c r="A16" s="53"/>
      <c r="B16" s="86" t="s">
        <v>31</v>
      </c>
      <c r="C16" s="99"/>
      <c r="D16" s="100"/>
      <c r="E16" s="95">
        <f>D16-C16</f>
        <v>0</v>
      </c>
      <c r="F16" s="95">
        <f>Z10</f>
        <v>0</v>
      </c>
      <c r="G16" s="95">
        <f>Z12</f>
        <v>0</v>
      </c>
      <c r="H16" s="80"/>
      <c r="I16" s="81"/>
      <c r="J16" s="39">
        <f>E13</f>
        <v>0</v>
      </c>
      <c r="K16" s="40">
        <f>K14</f>
        <v>1.02264</v>
      </c>
      <c r="L16" s="41">
        <f>ROUND(+J16*K16,+O16)</f>
        <v>0</v>
      </c>
      <c r="M16" s="42">
        <v>1</v>
      </c>
      <c r="N16" s="43">
        <f>+L16*M16</f>
        <v>0</v>
      </c>
      <c r="O16" s="14">
        <f>O14</f>
        <v>39.4</v>
      </c>
      <c r="P16" s="44">
        <f>+N16*O16</f>
        <v>0</v>
      </c>
      <c r="Q16" s="2">
        <f>+P16/3.6</f>
        <v>0</v>
      </c>
      <c r="R16" s="45"/>
      <c r="S16" s="46">
        <f>E19</f>
        <v>0</v>
      </c>
      <c r="T16" s="51">
        <f>T14</f>
        <v>1.02264</v>
      </c>
      <c r="U16" s="41">
        <f>ROUND(+S16*T16,+X16)</f>
        <v>0</v>
      </c>
      <c r="V16" s="42">
        <v>1</v>
      </c>
      <c r="W16" s="43">
        <f>+U16*V16</f>
        <v>0</v>
      </c>
      <c r="X16" s="14">
        <f>X14</f>
        <v>39.4</v>
      </c>
      <c r="Y16" s="44">
        <f>+W16*X16</f>
        <v>0</v>
      </c>
      <c r="Z16" s="17">
        <f>+Y16/3.6</f>
        <v>0</v>
      </c>
      <c r="AA16" s="45"/>
    </row>
    <row r="17" spans="1:72" x14ac:dyDescent="0.4">
      <c r="A17" s="53"/>
      <c r="H17" s="81"/>
      <c r="I17" s="81"/>
      <c r="P17" s="4"/>
      <c r="Q17" s="4"/>
      <c r="T17" s="4"/>
      <c r="BJ17"/>
      <c r="BK17"/>
      <c r="BL17"/>
      <c r="BM17"/>
      <c r="BN17"/>
      <c r="BO17"/>
      <c r="BP17"/>
      <c r="BQ17"/>
      <c r="BR17"/>
      <c r="BS17"/>
      <c r="BT17"/>
    </row>
    <row r="18" spans="1:72" ht="15.75" customHeight="1" x14ac:dyDescent="0.4">
      <c r="A18" s="53"/>
      <c r="B18" s="101"/>
      <c r="C18" s="90" t="s">
        <v>16</v>
      </c>
      <c r="D18" s="90" t="s">
        <v>17</v>
      </c>
      <c r="E18" s="91" t="e">
        <f>D18-C18</f>
        <v>#VALUE!</v>
      </c>
      <c r="F18" s="91" t="s">
        <v>4</v>
      </c>
      <c r="G18" s="91" t="s">
        <v>5</v>
      </c>
      <c r="H18" s="81"/>
      <c r="I18" s="81"/>
      <c r="P18" s="4"/>
      <c r="Q18" s="4"/>
      <c r="T18" s="4"/>
      <c r="BJ18"/>
      <c r="BK18"/>
      <c r="BL18"/>
      <c r="BM18"/>
      <c r="BN18"/>
      <c r="BO18"/>
      <c r="BP18"/>
      <c r="BQ18"/>
      <c r="BR18"/>
      <c r="BS18"/>
      <c r="BT18"/>
    </row>
    <row r="19" spans="1:72" x14ac:dyDescent="0.4">
      <c r="A19" s="53"/>
      <c r="B19" s="86" t="s">
        <v>32</v>
      </c>
      <c r="C19" s="100"/>
      <c r="D19" s="102"/>
      <c r="E19" s="95">
        <f>D19-C19</f>
        <v>0</v>
      </c>
      <c r="F19" s="95">
        <f>Z14</f>
        <v>0</v>
      </c>
      <c r="G19" s="95">
        <f>Z16</f>
        <v>0</v>
      </c>
      <c r="H19" s="81"/>
      <c r="I19" s="81"/>
      <c r="P19" s="4"/>
      <c r="Q19" s="4"/>
      <c r="T19" s="4"/>
      <c r="BJ19"/>
      <c r="BK19"/>
      <c r="BL19"/>
      <c r="BM19"/>
      <c r="BN19"/>
      <c r="BO19"/>
      <c r="BP19"/>
      <c r="BQ19"/>
      <c r="BR19"/>
      <c r="BS19"/>
      <c r="BT19"/>
    </row>
    <row r="20" spans="1:72" x14ac:dyDescent="0.4">
      <c r="A20" s="53"/>
      <c r="H20" s="80"/>
      <c r="I20" s="80"/>
      <c r="P20" s="4"/>
      <c r="Q20" s="4"/>
      <c r="T20" s="4"/>
      <c r="BJ20"/>
      <c r="BK20"/>
      <c r="BL20"/>
      <c r="BM20"/>
      <c r="BN20"/>
      <c r="BO20"/>
      <c r="BP20"/>
      <c r="BQ20"/>
      <c r="BR20"/>
      <c r="BS20"/>
      <c r="BT20"/>
    </row>
    <row r="21" spans="1:72" x14ac:dyDescent="0.4">
      <c r="A21" s="53"/>
      <c r="H21" s="80"/>
      <c r="I21" s="80"/>
      <c r="P21" s="4"/>
      <c r="Q21" s="4"/>
      <c r="T21" s="4"/>
      <c r="BJ21"/>
      <c r="BK21"/>
      <c r="BL21"/>
      <c r="BM21"/>
      <c r="BN21"/>
      <c r="BO21"/>
      <c r="BP21"/>
      <c r="BQ21"/>
      <c r="BR21"/>
      <c r="BS21"/>
      <c r="BT21"/>
    </row>
    <row r="22" spans="1:72" x14ac:dyDescent="0.4">
      <c r="C22" s="4" t="s">
        <v>24</v>
      </c>
      <c r="E22" s="8"/>
      <c r="H22" s="80"/>
      <c r="I22" s="80"/>
      <c r="P22" s="4"/>
      <c r="Q22" s="4"/>
      <c r="T22" s="4"/>
      <c r="BJ22"/>
      <c r="BK22"/>
      <c r="BL22"/>
      <c r="BM22"/>
      <c r="BN22"/>
      <c r="BO22"/>
      <c r="BP22"/>
      <c r="BQ22"/>
      <c r="BR22"/>
      <c r="BS22"/>
      <c r="BT22"/>
    </row>
    <row r="23" spans="1:72" x14ac:dyDescent="0.4">
      <c r="C23" s="4" t="s">
        <v>22</v>
      </c>
      <c r="D23" s="103">
        <v>39.4</v>
      </c>
      <c r="E23" s="8"/>
      <c r="P23" s="4"/>
      <c r="Q23" s="4"/>
      <c r="T23" s="4"/>
      <c r="BJ23"/>
      <c r="BK23"/>
      <c r="BL23"/>
      <c r="BM23"/>
      <c r="BN23"/>
      <c r="BO23"/>
      <c r="BP23"/>
      <c r="BQ23"/>
      <c r="BR23"/>
      <c r="BS23"/>
      <c r="BT23"/>
    </row>
    <row r="24" spans="1:72" x14ac:dyDescent="0.4">
      <c r="C24" s="4" t="s">
        <v>23</v>
      </c>
      <c r="D24" s="103">
        <v>1.02264</v>
      </c>
      <c r="E24" s="8"/>
    </row>
    <row r="25" spans="1:72" x14ac:dyDescent="0.4">
      <c r="E25" s="8"/>
    </row>
  </sheetData>
  <sheetProtection algorithmName="SHA-512" hashValue="qeMETnOTCB+Z32/g1gHyBOZBYC5uhU6KJy6+NODvzwnLGDWLaWvJWOTloFqUqGTmIz7MzDhP03FM4mJvwMrqcg==" saltValue="9OkX5w+371/cznNAy3rRjw==" spinCount="100000" sheet="1" objects="1" scenarios="1" selectLockedCells="1"/>
  <phoneticPr fontId="0" type="noConversion"/>
  <pageMargins left="0.75" right="0.75" top="1" bottom="1" header="0.5" footer="0.5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Somerset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pableasdale</dc:creator>
  <cp:keywords/>
  <dc:description/>
  <cp:lastModifiedBy>Paul B</cp:lastModifiedBy>
  <cp:revision/>
  <dcterms:created xsi:type="dcterms:W3CDTF">2011-02-03T11:38:17Z</dcterms:created>
  <dcterms:modified xsi:type="dcterms:W3CDTF">2022-04-04T15:35:31Z</dcterms:modified>
  <cp:category/>
  <cp:contentStatus/>
</cp:coreProperties>
</file>